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'Sheet1'!$A$1:$N$19</definedName>
  </definedNames>
  <calcPr fullCalcOnLoad="1"/>
</workbook>
</file>

<file path=xl/sharedStrings.xml><?xml version="1.0" encoding="utf-8"?>
<sst xmlns="http://schemas.openxmlformats.org/spreadsheetml/2006/main" count="54" uniqueCount="40">
  <si>
    <t>高阳县2019年省、市、县级资金项目实施计划表(第七批）(变更版）</t>
  </si>
  <si>
    <t>投资方向</t>
  </si>
  <si>
    <t xml:space="preserve">总投    资额      (万元）  </t>
  </si>
  <si>
    <t>省级    资金  （万元）</t>
  </si>
  <si>
    <t>市级    资金  （万元）</t>
  </si>
  <si>
    <t>县级    资金  （万元）</t>
  </si>
  <si>
    <t>主要内容</t>
  </si>
  <si>
    <t>带动    乡镇</t>
  </si>
  <si>
    <t>扶持贫困户数（户）</t>
  </si>
  <si>
    <t>扶持贫困人口（人）</t>
  </si>
  <si>
    <t>预计人均增收（元）</t>
  </si>
  <si>
    <t>未脱贫户</t>
  </si>
  <si>
    <t>脱贫享受政策户</t>
  </si>
  <si>
    <t>一、产业扶贫资金（小计）</t>
  </si>
  <si>
    <t>占总资金的97.71%</t>
  </si>
  <si>
    <t>保定京阳立津线缆制造有限公司</t>
  </si>
  <si>
    <t>资金入股分红，未脱贫户人均入股10000元，脱贫享受政策户人均入股5800元，每年按12个月不低于10%的保底分红；有劳动能力的可到企业打工。</t>
  </si>
  <si>
    <t xml:space="preserve">庞佐乡   </t>
  </si>
  <si>
    <t xml:space="preserve">           </t>
  </si>
  <si>
    <t>高阳县荣仪毯业有限公司</t>
  </si>
  <si>
    <t xml:space="preserve"> 邢南镇</t>
  </si>
  <si>
    <t>保定建强制动软管有限公司</t>
  </si>
  <si>
    <t>小王果庄镇</t>
  </si>
  <si>
    <t>保定蓝波节能灯具有限公司</t>
  </si>
  <si>
    <t>蒲口乡
晋庄镇</t>
  </si>
  <si>
    <t>高阳县鑫顺纺织品印染有限公司</t>
  </si>
  <si>
    <t>锦华街道</t>
  </si>
  <si>
    <t>河北金奥管业有限公司</t>
  </si>
  <si>
    <t>庞口镇</t>
  </si>
  <si>
    <t>河北永亮纺织品有限公司</t>
  </si>
  <si>
    <t>西演镇</t>
  </si>
  <si>
    <t>二、雨露计划资金（小计）</t>
  </si>
  <si>
    <t xml:space="preserve">占总资金的0.97%      </t>
  </si>
  <si>
    <t xml:space="preserve">  </t>
  </si>
  <si>
    <t>18年秋季学期</t>
  </si>
  <si>
    <t>按政策开展“雨露计划”，建档立卡贫困人口就读职业技术类学校的，每人每学期（春、秋）补助1500元</t>
  </si>
  <si>
    <t>县域所辖乡镇</t>
  </si>
  <si>
    <t>19年春季学期</t>
  </si>
  <si>
    <t>18年秋季学期（补）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</si>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</sst>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view="pageBreakPreview" zoomScaleSheetLayoutView="100" workbookViewId="0" topLeftCell="A1">
      <selection activeCell="G23" sqref="G23"/>
    </sheetView>
  </sheetViews>
  <sheetFormatPr defaultColWidth="8.00390625" defaultRowHeight="14.25"/>
  <cols>
    <col min="1" max="1" width="11.375" style="3" customWidth="1"/>
    <col min="2" max="2" width="3.50390625" style="3" customWidth="1"/>
    <col min="3" max="3" width="8.625" style="3" customWidth="1"/>
    <col min="4" max="5" width="7.25390625" style="3" customWidth="1"/>
    <col min="6" max="6" width="8.375" style="3" customWidth="1"/>
    <col min="7" max="7" width="52.875" style="3" customWidth="1"/>
    <col min="8" max="8" width="10.625" style="3" customWidth="1"/>
    <col min="9" max="9" width="7.50390625" style="3" customWidth="1"/>
    <col min="10" max="10" width="7.875" style="3" customWidth="1"/>
    <col min="11" max="11" width="7.625" style="3" customWidth="1"/>
    <col min="12" max="13" width="7.50390625" style="3" customWidth="1"/>
    <col min="14" max="14" width="7.00390625" style="3" customWidth="1"/>
    <col min="15" max="16384" width="8.00390625" style="3" customWidth="1"/>
  </cols>
  <sheetData>
    <row r="1" s="1" customFormat="1" ht="12"/>
    <row r="2" spans="1:14" s="2" customFormat="1" ht="22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4" customFormat="1" ht="42" customHeight="1">
      <c r="A4" s="11" t="s">
        <v>1</v>
      </c>
      <c r="B4" s="12"/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1" t="s">
        <v>8</v>
      </c>
      <c r="J4" s="12"/>
      <c r="K4" s="11" t="s">
        <v>9</v>
      </c>
      <c r="L4" s="12"/>
      <c r="M4" s="11" t="s">
        <v>10</v>
      </c>
      <c r="N4" s="12"/>
    </row>
    <row r="5" spans="1:14" s="5" customFormat="1" ht="19.5" customHeight="1">
      <c r="A5" s="14"/>
      <c r="B5" s="15"/>
      <c r="C5" s="16"/>
      <c r="D5" s="16"/>
      <c r="E5" s="16"/>
      <c r="F5" s="16"/>
      <c r="G5" s="16"/>
      <c r="H5" s="16"/>
      <c r="I5" s="38" t="s">
        <v>11</v>
      </c>
      <c r="J5" s="39" t="s">
        <v>12</v>
      </c>
      <c r="K5" s="38" t="s">
        <v>11</v>
      </c>
      <c r="L5" s="39" t="s">
        <v>12</v>
      </c>
      <c r="M5" s="38" t="s">
        <v>11</v>
      </c>
      <c r="N5" s="39" t="s">
        <v>12</v>
      </c>
    </row>
    <row r="6" spans="1:15" s="5" customFormat="1" ht="22.5" customHeight="1">
      <c r="A6" s="17"/>
      <c r="B6" s="18"/>
      <c r="C6" s="19"/>
      <c r="D6" s="19"/>
      <c r="E6" s="19"/>
      <c r="F6" s="19"/>
      <c r="G6" s="19"/>
      <c r="H6" s="19"/>
      <c r="I6" s="38"/>
      <c r="J6" s="39"/>
      <c r="K6" s="38"/>
      <c r="L6" s="39"/>
      <c r="M6" s="38"/>
      <c r="N6" s="39"/>
      <c r="O6" s="40"/>
    </row>
    <row r="7" spans="1:14" s="6" customFormat="1" ht="27" customHeight="1">
      <c r="A7" s="20" t="s">
        <v>13</v>
      </c>
      <c r="B7" s="21"/>
      <c r="C7" s="22">
        <f>SUM(C8:C14)</f>
        <v>2011.8999999999999</v>
      </c>
      <c r="D7" s="22">
        <v>379</v>
      </c>
      <c r="E7" s="22">
        <v>60</v>
      </c>
      <c r="F7" s="22">
        <f>C7-D7-E7</f>
        <v>1572.8999999999999</v>
      </c>
      <c r="G7" s="23" t="s">
        <v>14</v>
      </c>
      <c r="H7" s="24"/>
      <c r="I7" s="41">
        <f>SUM(I8:I14)</f>
        <v>235</v>
      </c>
      <c r="J7" s="22">
        <f>SUM(J8:J14)</f>
        <v>1392</v>
      </c>
      <c r="K7" s="22">
        <f>SUM(K8:K14)</f>
        <v>472</v>
      </c>
      <c r="L7" s="22">
        <f>SUM(L8:L14)</f>
        <v>2655</v>
      </c>
      <c r="M7" s="22"/>
      <c r="N7" s="22"/>
    </row>
    <row r="8" spans="1:16" s="7" customFormat="1" ht="57" customHeight="1">
      <c r="A8" s="25" t="s">
        <v>15</v>
      </c>
      <c r="B8" s="26"/>
      <c r="C8" s="27">
        <f>K8+L8*0.58</f>
        <v>187.82</v>
      </c>
      <c r="D8" s="28">
        <v>35.7</v>
      </c>
      <c r="E8" s="28">
        <v>5.6</v>
      </c>
      <c r="F8" s="29">
        <f aca="true" t="shared" si="0" ref="F8:F14">C8-D8-E8</f>
        <v>146.52</v>
      </c>
      <c r="G8" s="25" t="s">
        <v>16</v>
      </c>
      <c r="H8" s="25" t="s">
        <v>17</v>
      </c>
      <c r="I8" s="41">
        <v>20</v>
      </c>
      <c r="J8" s="29">
        <v>140</v>
      </c>
      <c r="K8" s="29">
        <v>55</v>
      </c>
      <c r="L8" s="29">
        <v>229</v>
      </c>
      <c r="M8" s="29">
        <v>1000</v>
      </c>
      <c r="N8" s="42">
        <v>580</v>
      </c>
      <c r="P8" s="7" t="s">
        <v>18</v>
      </c>
    </row>
    <row r="9" spans="1:14" s="7" customFormat="1" ht="57" customHeight="1">
      <c r="A9" s="29" t="s">
        <v>19</v>
      </c>
      <c r="B9" s="29"/>
      <c r="C9" s="27">
        <f aca="true" t="shared" si="1" ref="C9:C14">K9+L9*0.58</f>
        <v>226.38</v>
      </c>
      <c r="D9" s="28">
        <v>42.8</v>
      </c>
      <c r="E9" s="28">
        <v>6.8</v>
      </c>
      <c r="F9" s="29">
        <f t="shared" si="0"/>
        <v>176.77999999999997</v>
      </c>
      <c r="G9" s="25" t="s">
        <v>16</v>
      </c>
      <c r="H9" s="25" t="s">
        <v>20</v>
      </c>
      <c r="I9" s="43">
        <v>22</v>
      </c>
      <c r="J9" s="29">
        <v>159</v>
      </c>
      <c r="K9" s="29">
        <v>46</v>
      </c>
      <c r="L9" s="29">
        <v>311</v>
      </c>
      <c r="M9" s="29">
        <v>1000</v>
      </c>
      <c r="N9" s="42">
        <v>580</v>
      </c>
    </row>
    <row r="10" spans="1:14" s="7" customFormat="1" ht="57" customHeight="1">
      <c r="A10" s="29" t="s">
        <v>21</v>
      </c>
      <c r="B10" s="29"/>
      <c r="C10" s="27">
        <f t="shared" si="1"/>
        <v>176.82</v>
      </c>
      <c r="D10" s="28">
        <v>33.3</v>
      </c>
      <c r="E10" s="28">
        <v>5.28</v>
      </c>
      <c r="F10" s="29">
        <f t="shared" si="0"/>
        <v>138.23999999999998</v>
      </c>
      <c r="G10" s="25" t="s">
        <v>16</v>
      </c>
      <c r="H10" s="30" t="s">
        <v>22</v>
      </c>
      <c r="I10" s="44">
        <v>5</v>
      </c>
      <c r="J10" s="29">
        <v>164</v>
      </c>
      <c r="K10" s="29">
        <v>15</v>
      </c>
      <c r="L10" s="29">
        <v>279</v>
      </c>
      <c r="M10" s="29">
        <v>1000</v>
      </c>
      <c r="N10" s="42">
        <v>580</v>
      </c>
    </row>
    <row r="11" spans="1:14" s="7" customFormat="1" ht="57" customHeight="1">
      <c r="A11" s="31" t="s">
        <v>23</v>
      </c>
      <c r="B11" s="32"/>
      <c r="C11" s="27">
        <f t="shared" si="1"/>
        <v>564.8599999999999</v>
      </c>
      <c r="D11" s="28">
        <v>105.9</v>
      </c>
      <c r="E11" s="28">
        <v>16.8</v>
      </c>
      <c r="F11" s="29">
        <f t="shared" si="0"/>
        <v>442.1599999999999</v>
      </c>
      <c r="G11" s="25" t="s">
        <v>16</v>
      </c>
      <c r="H11" s="25" t="s">
        <v>24</v>
      </c>
      <c r="I11" s="43">
        <v>60</v>
      </c>
      <c r="J11" s="29">
        <v>357</v>
      </c>
      <c r="K11" s="29">
        <v>120</v>
      </c>
      <c r="L11" s="29">
        <v>767</v>
      </c>
      <c r="M11" s="29">
        <v>1000</v>
      </c>
      <c r="N11" s="42">
        <v>580</v>
      </c>
    </row>
    <row r="12" spans="1:14" s="7" customFormat="1" ht="57" customHeight="1">
      <c r="A12" s="29" t="s">
        <v>25</v>
      </c>
      <c r="B12" s="33"/>
      <c r="C12" s="27">
        <f t="shared" si="1"/>
        <v>184.94</v>
      </c>
      <c r="D12" s="27">
        <v>35</v>
      </c>
      <c r="E12" s="27">
        <v>5.54</v>
      </c>
      <c r="F12" s="29">
        <f t="shared" si="0"/>
        <v>144.4</v>
      </c>
      <c r="G12" s="25" t="s">
        <v>16</v>
      </c>
      <c r="H12" s="25" t="s">
        <v>26</v>
      </c>
      <c r="I12" s="43">
        <v>20</v>
      </c>
      <c r="J12" s="29">
        <v>125</v>
      </c>
      <c r="K12" s="29">
        <v>44</v>
      </c>
      <c r="L12" s="29">
        <v>243</v>
      </c>
      <c r="M12" s="29">
        <v>1000</v>
      </c>
      <c r="N12" s="33">
        <v>580</v>
      </c>
    </row>
    <row r="13" spans="1:14" s="7" customFormat="1" ht="57" customHeight="1">
      <c r="A13" s="31" t="s">
        <v>27</v>
      </c>
      <c r="B13" s="32"/>
      <c r="C13" s="27">
        <f t="shared" si="1"/>
        <v>410.88</v>
      </c>
      <c r="D13" s="28">
        <v>76.9</v>
      </c>
      <c r="E13" s="28">
        <v>12.18</v>
      </c>
      <c r="F13" s="29">
        <f t="shared" si="0"/>
        <v>321.8</v>
      </c>
      <c r="G13" s="25" t="s">
        <v>16</v>
      </c>
      <c r="H13" s="25" t="s">
        <v>28</v>
      </c>
      <c r="I13" s="43">
        <v>68</v>
      </c>
      <c r="J13" s="29">
        <v>255</v>
      </c>
      <c r="K13" s="29">
        <v>129</v>
      </c>
      <c r="L13" s="29">
        <v>486</v>
      </c>
      <c r="M13" s="29">
        <v>1000</v>
      </c>
      <c r="N13" s="42">
        <v>580</v>
      </c>
    </row>
    <row r="14" spans="1:14" s="7" customFormat="1" ht="57" customHeight="1">
      <c r="A14" s="31" t="s">
        <v>29</v>
      </c>
      <c r="B14" s="32"/>
      <c r="C14" s="27">
        <f t="shared" si="1"/>
        <v>260.2</v>
      </c>
      <c r="D14" s="28">
        <v>49.4</v>
      </c>
      <c r="E14" s="28">
        <v>7.8</v>
      </c>
      <c r="F14" s="29">
        <f t="shared" si="0"/>
        <v>202.99999999999997</v>
      </c>
      <c r="G14" s="25" t="s">
        <v>16</v>
      </c>
      <c r="H14" s="25" t="s">
        <v>30</v>
      </c>
      <c r="I14" s="43">
        <v>40</v>
      </c>
      <c r="J14" s="29">
        <v>192</v>
      </c>
      <c r="K14" s="29">
        <v>63</v>
      </c>
      <c r="L14" s="29">
        <v>340</v>
      </c>
      <c r="M14" s="29">
        <v>1000</v>
      </c>
      <c r="N14" s="42">
        <v>580</v>
      </c>
    </row>
    <row r="15" spans="1:14" s="8" customFormat="1" ht="27" customHeight="1">
      <c r="A15" s="20" t="s">
        <v>31</v>
      </c>
      <c r="B15" s="21"/>
      <c r="C15" s="22">
        <v>19.95</v>
      </c>
      <c r="D15" s="22">
        <v>0</v>
      </c>
      <c r="E15" s="22">
        <v>0</v>
      </c>
      <c r="F15" s="22">
        <v>19.95</v>
      </c>
      <c r="G15" s="24" t="s">
        <v>32</v>
      </c>
      <c r="H15" s="24" t="s">
        <v>33</v>
      </c>
      <c r="I15" s="41"/>
      <c r="J15" s="22"/>
      <c r="K15" s="22"/>
      <c r="L15" s="22"/>
      <c r="M15" s="22"/>
      <c r="N15" s="45"/>
    </row>
    <row r="16" spans="1:14" s="8" customFormat="1" ht="27" customHeight="1">
      <c r="A16" s="31" t="s">
        <v>34</v>
      </c>
      <c r="B16" s="34"/>
      <c r="C16" s="22">
        <v>9.3</v>
      </c>
      <c r="D16" s="22">
        <v>0</v>
      </c>
      <c r="E16" s="22">
        <v>0</v>
      </c>
      <c r="F16" s="22">
        <v>9.3</v>
      </c>
      <c r="G16" s="25" t="s">
        <v>35</v>
      </c>
      <c r="H16" s="25" t="s">
        <v>36</v>
      </c>
      <c r="I16" s="46"/>
      <c r="J16" s="47"/>
      <c r="K16" s="48">
        <v>62</v>
      </c>
      <c r="L16" s="49"/>
      <c r="M16" s="48">
        <v>1500</v>
      </c>
      <c r="N16" s="49"/>
    </row>
    <row r="17" spans="1:14" s="8" customFormat="1" ht="27" customHeight="1">
      <c r="A17" s="31" t="s">
        <v>37</v>
      </c>
      <c r="B17" s="34"/>
      <c r="C17" s="22">
        <v>9.9</v>
      </c>
      <c r="D17" s="22">
        <v>0</v>
      </c>
      <c r="E17" s="22">
        <v>0</v>
      </c>
      <c r="F17" s="22">
        <v>9.9</v>
      </c>
      <c r="G17" s="25" t="s">
        <v>35</v>
      </c>
      <c r="H17" s="25" t="s">
        <v>36</v>
      </c>
      <c r="I17" s="46"/>
      <c r="J17" s="47"/>
      <c r="K17" s="48">
        <v>66</v>
      </c>
      <c r="L17" s="49"/>
      <c r="M17" s="48">
        <v>1500</v>
      </c>
      <c r="N17" s="49"/>
    </row>
    <row r="18" spans="1:14" s="8" customFormat="1" ht="27" customHeight="1">
      <c r="A18" s="31" t="s">
        <v>38</v>
      </c>
      <c r="B18" s="34"/>
      <c r="C18" s="22">
        <v>0.75</v>
      </c>
      <c r="D18" s="22">
        <v>0</v>
      </c>
      <c r="E18" s="22">
        <v>0</v>
      </c>
      <c r="F18" s="22">
        <v>0.75</v>
      </c>
      <c r="G18" s="25" t="s">
        <v>35</v>
      </c>
      <c r="H18" s="25" t="s">
        <v>36</v>
      </c>
      <c r="I18" s="46"/>
      <c r="J18" s="47"/>
      <c r="K18" s="48">
        <v>5</v>
      </c>
      <c r="L18" s="49"/>
      <c r="M18" s="48">
        <v>1500</v>
      </c>
      <c r="N18" s="49"/>
    </row>
    <row r="19" spans="1:14" s="6" customFormat="1" ht="25.5" customHeight="1">
      <c r="A19" s="35" t="s">
        <v>39</v>
      </c>
      <c r="B19" s="35"/>
      <c r="C19" s="22">
        <f>C7+C16+C17+C18</f>
        <v>2031.85</v>
      </c>
      <c r="D19" s="22">
        <v>379</v>
      </c>
      <c r="E19" s="22">
        <v>60</v>
      </c>
      <c r="F19" s="22">
        <f>F7+F16+F17+F18</f>
        <v>1592.85</v>
      </c>
      <c r="G19" s="36"/>
      <c r="H19" s="37"/>
      <c r="I19" s="50"/>
      <c r="J19" s="22"/>
      <c r="K19" s="22"/>
      <c r="L19" s="22"/>
      <c r="M19" s="22"/>
      <c r="N19" s="22"/>
    </row>
  </sheetData>
  <sheetProtection/>
  <mergeCells count="39">
    <mergeCell ref="A2:N2"/>
    <mergeCell ref="I4:J4"/>
    <mergeCell ref="K4:L4"/>
    <mergeCell ref="M4:N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I16:J16"/>
    <mergeCell ref="K16:L16"/>
    <mergeCell ref="M16:N16"/>
    <mergeCell ref="A17:B17"/>
    <mergeCell ref="I17:J17"/>
    <mergeCell ref="K17:L17"/>
    <mergeCell ref="M17:N17"/>
    <mergeCell ref="A18:B18"/>
    <mergeCell ref="I18:J18"/>
    <mergeCell ref="K18:L18"/>
    <mergeCell ref="M18:N18"/>
    <mergeCell ref="A19:B19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A4:B6"/>
  </mergeCells>
  <printOptions/>
  <pageMargins left="0.7479166666666667" right="0.19652777777777777" top="0.15694444444444444" bottom="0.19652777777777777" header="0.19652777777777777" footer="0.15694444444444444"/>
  <pageSetup orientation="landscape" paperSize="9" scale="79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电焊大队特级焊工</cp:lastModifiedBy>
  <dcterms:created xsi:type="dcterms:W3CDTF">2019-06-06T03:34:22Z</dcterms:created>
  <dcterms:modified xsi:type="dcterms:W3CDTF">2019-07-02T02:38:16Z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